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40D93224-EE51-4E43-83FD-A51B3F7D7217}" xr6:coauthVersionLast="47" xr6:coauthVersionMax="47" xr10:uidLastSave="{00000000-0000-0000-0000-000000000000}"/>
  <bookViews>
    <workbookView xWindow="564" yWindow="816" windowWidth="20508" windowHeight="10500" activeTab="1" xr2:uid="{406FC4C1-1512-45FC-9B59-5440C33F003C}"/>
  </bookViews>
  <sheets>
    <sheet name="Data Analysis Stats" sheetId="4" r:id="rId1"/>
    <sheet name="Alkali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5" i="1" l="1"/>
  <c r="J6" i="1" a="1"/>
  <c r="J6" i="1" s="1"/>
  <c r="J12" i="1" l="1"/>
  <c r="J13" i="1" s="1"/>
  <c r="K12" i="1" l="1"/>
  <c r="K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<sst xmlns="http://schemas.openxmlformats.org/spreadsheetml/2006/main" count="39" uniqueCount="37">
  <si>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</si>
  <si>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</si>
  <si>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</si>
  <si>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</si>
  <si>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</si>
  <si>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</si>
  <si>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</si>
  <si>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</si>
  <si>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</si>
  <si>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</si>
  <si>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</si>
  <si>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</si>
  <si>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</si>
  <si>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</si>
  <si>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</si>
  <si>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</si>
  <si>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</si>
  <si>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</si>
  <si>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</si>
  <si>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</si>
  <si>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</si>
  <si>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</si>
  <si>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</si>
  <si>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</si>
  <si>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</si>
  <si>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https://online.stat.psu.edu/stat501/lesson/2/2.12</t>
  </si>
  <si>
    <t>https://www.youtube.com/watch?v=zTHTzzAODwc</t>
  </si>
  <si>
    <t>t-value</t>
  </si>
  <si>
    <t>p-value</t>
  </si>
  <si>
    <t>Name</t>
  </si>
  <si>
    <t>Atomic number</t>
  </si>
  <si>
    <t>Atomic radius (pm)</t>
  </si>
  <si>
    <t>Lithium</t>
  </si>
  <si>
    <t>Sodium</t>
  </si>
  <si>
    <t>Potassium</t>
  </si>
  <si>
    <t>Rubidium</t>
  </si>
  <si>
    <t>Caesium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</si>
</sst>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3" xfId="0" applyBorder="1"/>
    <xf numFmtId="0" fontId="0" fillId="0" borderId="0" xfId="0" applyAlignment="1">
      <alignment horizontal="left"/>
    </xf>
    <xf numFmtId="0" fontId="2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Alkali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7674759405074365E-2"/>
                  <c:y val="0.212546296296296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'Alkali Data'!$B$2:$B$6</c:f>
              <c:numCache>
                <c:formatCode>General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19</c:v>
                </c:pt>
                <c:pt idx="3">
                  <c:v>37</c:v>
                </c:pt>
                <c:pt idx="4">
                  <c:v>55</c:v>
                </c:pt>
              </c:numCache>
            </c:numRef>
          </c:xVal>
          <c:yVal>
            <c:numRef>
              <c:f>'Alkali Data'!$C$2:$C$6</c:f>
              <c:numCache>
                <c:formatCode>General</c:formatCode>
                <c:ptCount val="5"/>
                <c:pt idx="0">
                  <c:v>152</c:v>
                </c:pt>
                <c:pt idx="1">
                  <c:v>186</c:v>
                </c:pt>
                <c:pt idx="2">
                  <c:v>227</c:v>
                </c:pt>
                <c:pt idx="3">
                  <c:v>248</c:v>
                </c:pt>
                <c:pt idx="4">
                  <c:v>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7-4CAA-A0DD-3E1963F90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035264"/>
        <c:axId val="1323398512"/>
      </c:scatterChart>
      <c:valAx>
        <c:axId val="1152035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Atomic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398512"/>
        <c:crosses val="autoZero"/>
        <c:crossBetween val="midCat"/>
      </c:valAx>
      <c:valAx>
        <c:axId val="13233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Atomic Radius (pm)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03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7</xdr:row>
      <xdr:rowOff>53340</xdr:rowOff>
    </xdr:from>
    <xdr:to>
      <xdr:col>7</xdr:col>
      <xdr:colOff>548640</xdr:colOff>
      <xdr:row>22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01DA11-B9AD-969D-D52D-D6081153B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nline.stat.psu.edu/stat501/lesson/2/2.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15A1-4B90-4B0B-B80D-40CACA790C53}">
  <dimension ref="A1:I18"/>
  <sheetViews>
    <sheetView workbookViewId="0">
      <selection activeCell="E18" sqref="E18"/>
    </sheetView>
  </sheetViews>
  <sheetFormatPr defaultRowHeight="14.4" x14ac:dyDescent="0.3"/>
  <sheetData>
    <row r="1" spans="1:9" x14ac:dyDescent="0.3">
      <c r="A1" t="s">
        <v>0</v>
      </c>
    </row>
    <row r="2" spans="1:9" ht="15" thickBot="1" x14ac:dyDescent="0.35"/>
    <row r="3" spans="1:9" x14ac:dyDescent="0.3">
      <c r="A3" s="3" t="s">
        <v>1</v>
      </c>
      <c r="B3" s="3"/>
    </row>
    <row r="4" spans="1:9" x14ac:dyDescent="0.3">
      <c r="A4" t="s">
        <v>2</v>
      </c>
      <c r="B4">
        <v>0.93263700260616489</v>
      </c>
    </row>
    <row r="5" spans="1:9" x14ac:dyDescent="0.3">
      <c r="A5" t="s">
        <v>3</v>
      </c>
      <c r="B5">
        <v>0.86981177863021164</v>
      </c>
    </row>
    <row r="6" spans="1:9" x14ac:dyDescent="0.3">
      <c r="A6" t="s">
        <v>4</v>
      </c>
      <c r="B6">
        <v>0.82641570484028215</v>
      </c>
    </row>
    <row r="7" spans="1:9" x14ac:dyDescent="0.3">
      <c r="A7" t="s">
        <v>5</v>
      </c>
      <c r="B7">
        <v>19.252390642581126</v>
      </c>
    </row>
    <row r="8" spans="1:9" ht="15" thickBot="1" x14ac:dyDescent="0.35">
      <c r="A8" s="1" t="s">
        <v>6</v>
      </c>
      <c r="B8" s="1">
        <v>5</v>
      </c>
    </row>
    <row r="10" spans="1:9" ht="15" thickBot="1" x14ac:dyDescent="0.35">
      <c r="A10" t="s">
        <v>7</v>
      </c>
    </row>
    <row r="11" spans="1:9" x14ac:dyDescent="0.3">
      <c r="A11" s="2"/>
      <c r="B11" s="2" t="s">
        <v>12</v>
      </c>
      <c r="C11" s="2" t="s">
        <v>13</v>
      </c>
      <c r="D11" s="2" t="s">
        <v>14</v>
      </c>
      <c r="E11" s="2" t="s">
        <v>15</v>
      </c>
      <c r="F11" s="2" t="s">
        <v>16</v>
      </c>
    </row>
    <row r="12" spans="1:9" x14ac:dyDescent="0.3">
      <c r="A12" t="s">
        <v>8</v>
      </c>
      <c r="B12">
        <v>1</v>
      </c>
      <c r="C12">
        <v>7429.2363636363643</v>
      </c>
      <c r="D12">
        <v>7429.2363636363643</v>
      </c>
      <c r="E12">
        <v>20.04355930540568</v>
      </c>
      <c r="F12">
        <v>2.0774391663016922E-2</v>
      </c>
    </row>
    <row r="13" spans="1:9" x14ac:dyDescent="0.3">
      <c r="A13" t="s">
        <v>9</v>
      </c>
      <c r="B13">
        <v>3</v>
      </c>
      <c r="C13">
        <v>1111.9636363636359</v>
      </c>
      <c r="D13">
        <v>370.65454545454531</v>
      </c>
    </row>
    <row r="14" spans="1:9" ht="15" thickBot="1" x14ac:dyDescent="0.35">
      <c r="A14" s="1" t="s">
        <v>10</v>
      </c>
      <c r="B14" s="1">
        <v>4</v>
      </c>
      <c r="C14" s="1">
        <v>8541.2000000000007</v>
      </c>
      <c r="D14" s="1"/>
      <c r="E14" s="1"/>
      <c r="F14" s="1"/>
    </row>
    <row r="15" spans="1:9" ht="15" thickBot="1" x14ac:dyDescent="0.35"/>
    <row r="16" spans="1:9" x14ac:dyDescent="0.3">
      <c r="A16" s="2"/>
      <c r="B16" s="2" t="s">
        <v>17</v>
      </c>
      <c r="C16" s="2" t="s">
        <v>5</v>
      </c>
      <c r="D16" s="2" t="s">
        <v>18</v>
      </c>
      <c r="E16" s="2" t="s">
        <v>19</v>
      </c>
      <c r="F16" s="2" t="s">
        <v>20</v>
      </c>
      <c r="G16" s="2" t="s">
        <v>21</v>
      </c>
      <c r="H16" s="2" t="s">
        <v>22</v>
      </c>
      <c r="I16" s="2" t="s">
        <v>23</v>
      </c>
    </row>
    <row r="17" spans="1:9" x14ac:dyDescent="0.3">
      <c r="A17" t="s">
        <v>11</v>
      </c>
      <c r="B17">
        <v>164.23636363636362</v>
      </c>
      <c r="C17">
        <v>14.344176259443529</v>
      </c>
      <c r="D17">
        <v>11.449689453462909</v>
      </c>
      <c r="E17">
        <v>1.4298493524104391E-3</v>
      </c>
      <c r="F17">
        <v>118.58679289715927</v>
      </c>
      <c r="G17">
        <v>209.88593437556796</v>
      </c>
      <c r="H17">
        <v>118.58679289715927</v>
      </c>
      <c r="I17">
        <v>209.88593437556796</v>
      </c>
    </row>
    <row r="18" spans="1:9" ht="15" thickBot="1" x14ac:dyDescent="0.35">
      <c r="A18" s="1" t="s">
        <v>24</v>
      </c>
      <c r="B18" s="1">
        <v>2.0545454545454551</v>
      </c>
      <c r="C18" s="1">
        <v>0.45891085578107538</v>
      </c>
      <c r="D18" s="1">
        <v>4.4770033845649131</v>
      </c>
      <c r="E18" s="1">
        <v>2.0774391663016905E-2</v>
      </c>
      <c r="F18" s="1">
        <v>0.59408629711038663</v>
      </c>
      <c r="G18" s="1">
        <v>3.5150046119805234</v>
      </c>
      <c r="H18" s="1">
        <v>0.59408629711038663</v>
      </c>
      <c r="I18" s="1">
        <v>3.5150046119805234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32DC-24D6-4ABB-86D2-1C2FF7ACF504}">
  <dimension ref="A1:O15"/>
  <sheetViews>
    <sheetView tabSelected="1" workbookViewId="0">
      <selection activeCell="K15" sqref="K15"/>
    </sheetView>
  </sheetViews>
  <sheetFormatPr defaultRowHeight="14.4" x14ac:dyDescent="0.3"/>
  <cols>
    <col min="2" max="2" width="13.33203125" bestFit="1" customWidth="1"/>
    <col min="3" max="3" width="16.109375" bestFit="1" customWidth="1"/>
    <col min="10" max="10" width="12" bestFit="1" customWidth="1"/>
  </cols>
  <sheetData>
    <row r="1" spans="1:15" x14ac:dyDescent="0.3">
      <c r="A1" s="4" t="s">
        <v>29</v>
      </c>
      <c r="B1" s="4" t="s">
        <v>30</v>
      </c>
      <c r="C1" s="4" t="s">
        <v>31</v>
      </c>
    </row>
    <row r="2" spans="1:15" x14ac:dyDescent="0.3">
      <c r="A2" s="4" t="s">
        <v>32</v>
      </c>
      <c r="B2" s="4">
        <v>3</v>
      </c>
      <c r="C2" s="4">
        <v>152</v>
      </c>
      <c r="J2" s="6" t="s">
        <v>25</v>
      </c>
      <c r="K2" s="5"/>
      <c r="L2" s="5"/>
      <c r="M2" s="5"/>
      <c r="N2" s="5"/>
      <c r="O2" s="5"/>
    </row>
    <row r="3" spans="1:15" x14ac:dyDescent="0.3">
      <c r="A3" s="4" t="s">
        <v>33</v>
      </c>
      <c r="B3" s="4">
        <v>11</v>
      </c>
      <c r="C3" s="4">
        <v>186</v>
      </c>
      <c r="J3" s="5" t="s">
        <v>26</v>
      </c>
      <c r="K3" s="5"/>
      <c r="L3" s="5"/>
      <c r="M3" s="5"/>
      <c r="N3" s="5"/>
    </row>
    <row r="4" spans="1:15" x14ac:dyDescent="0.3">
      <c r="A4" s="4" t="s">
        <v>34</v>
      </c>
      <c r="B4" s="4">
        <v>19</v>
      </c>
      <c r="C4" s="4">
        <v>227</v>
      </c>
    </row>
    <row r="5" spans="1:15" x14ac:dyDescent="0.3">
      <c r="A5" s="4" t="s">
        <v>35</v>
      </c>
      <c r="B5" s="4">
        <v>37</v>
      </c>
      <c r="C5" s="4">
        <v>248</v>
      </c>
    </row>
    <row r="6" spans="1:15" x14ac:dyDescent="0.3">
      <c r="A6" s="4" t="s">
        <v>36</v>
      </c>
      <c r="B6" s="4">
        <v>55</v>
      </c>
      <c r="C6" s="4">
        <v>265</v>
      </c>
      <c r="J6" cm="1">
        <f t="array" ref="J6:K10">LINEST(C2:C6,B2:B6,TRUE,TRUE)</f>
        <v>2.0545454545454551</v>
      </c>
      <c r="K6">
        <v>164.23636363636362</v>
      </c>
    </row>
    <row r="7" spans="1:15" x14ac:dyDescent="0.3">
      <c r="J7">
        <v>0.45891085578107538</v>
      </c>
      <c r="K7">
        <v>14.344176259443529</v>
      </c>
      <c r="M7" t="s">
        <v>5</v>
      </c>
    </row>
    <row r="8" spans="1:15" x14ac:dyDescent="0.3">
      <c r="J8">
        <v>0.86981177863021164</v>
      </c>
      <c r="K8">
        <v>19.252390642581126</v>
      </c>
    </row>
    <row r="9" spans="1:15" x14ac:dyDescent="0.3">
      <c r="J9">
        <v>20.04355930540568</v>
      </c>
      <c r="K9">
        <v>3</v>
      </c>
    </row>
    <row r="10" spans="1:15" x14ac:dyDescent="0.3">
      <c r="J10">
        <v>7429.2363636363643</v>
      </c>
      <c r="K10">
        <v>1111.9636363636359</v>
      </c>
    </row>
    <row r="12" spans="1:15" x14ac:dyDescent="0.3">
      <c r="J12">
        <f>J6/J7</f>
        <v>4.4770033845649131</v>
      </c>
      <c r="K12">
        <f>K6/K7</f>
        <v>11.449689453462909</v>
      </c>
      <c r="M12" t="s">
        <v>27</v>
      </c>
    </row>
    <row r="13" spans="1:15" x14ac:dyDescent="0.3">
      <c r="J13">
        <f>_xlfn.T.DIST.2T(J12,$K$9)</f>
        <v>2.0774391663016905E-2</v>
      </c>
      <c r="K13">
        <f>_xlfn.T.DIST.2T(K12,$K$9)</f>
        <v>1.4298493524104391E-3</v>
      </c>
      <c r="M13" t="s">
        <v>28</v>
      </c>
    </row>
    <row r="15" spans="1:15" x14ac:dyDescent="0.3">
      <c r="J15">
        <f>_xlfn.T.DIST.2T(INDEX(LINEST($C$2:$C$6,$B$2:$B$6,TRUE,TRUE),1,1)/INDEX(LINEST($C$2:$C$6,$B$2:$B$6,TRUE,TRUE),2,1),INDEX(LINEST($C$2:$C$6,$B$2:$B$6,TRUE,TRUE),4,2))</f>
        <v>2.0774391663016905E-2</v>
      </c>
      <c r="K15">
        <f>_xlfn.T.DIST.2T(INDEX(LINEST($C$2:$C$6,$B$2:$B$6,TRUE,TRUE),1,2)/INDEX(LINEST($C$2:$C$6,$B$2:$B$6,TRUE,TRUE),2,2),INDEX(LINEST($C$2:$C$6,$B$2:$B$6,TRUE,TRUE),4,2))</f>
        <v>1.4298493524104391E-3</v>
      </c>
    </row>
  </sheetData>
  <mergeCells count="2">
    <mergeCell ref="J2:O2"/>
    <mergeCell ref="J3:N3"/>
  </mergeCells>
  <hyperlinks>
    <hyperlink ref="J2" r:id="rId1" xr:uid="{EDE582B7-D7F3-4A72-91C1-99B761962EC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Analysis Stats</vt:lpstr>
      <vt:lpstr>Alkali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2024-06-06T22:40:52Z</dcterms:created>
  <dcterms:modified xsi:type="dcterms:W3CDTF">2024-06-07T14:32:46Z</dcterms:modified>
</cp:coreProperties>
</file>