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42" i="1"/>
  <c r="D42" i="1"/>
  <c r="E42" i="1"/>
  <c r="F42" i="1"/>
  <c r="G42" i="1"/>
  <c r="B42" i="1"/>
  <c r="B41" i="1"/>
  <c r="B40" i="1"/>
  <c r="B39" i="1"/>
  <c r="B38" i="1"/>
  <c r="B37" i="1"/>
  <c r="B36" i="1"/>
  <c r="B35" i="1"/>
  <c r="B34" i="1"/>
  <c r="B33" i="1"/>
  <c r="B32" i="1"/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<sst xmlns="http://schemas.openxmlformats.org/spreadsheetml/2006/main" count="11" uniqueCount="11">
  <si>
    <t>Mean</t>
  </si>
  <si>
    <t>Median</t>
  </si>
  <si>
    <t>Mode</t>
  </si>
  <si>
    <t>Stdev.S</t>
  </si>
  <si>
    <t>Stdev.P</t>
  </si>
  <si>
    <t>Minimum</t>
  </si>
  <si>
    <t>Second smallest</t>
  </si>
  <si>
    <t>Maximum</t>
  </si>
  <si>
    <t xml:space="preserve">Second largest </t>
  </si>
  <si>
    <t>first quartile</t>
  </si>
  <si>
    <t>third 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</si>
</sst>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 and Low Temperatures in Philadelphia in August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High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Sheet1!$A$1:$A$31</c:f>
              <c:numCache>
                <c:formatCode>m/d/yyyy</c:formatCode>
                <c:ptCount val="31"/>
                <c:pt idx="0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91</c:v>
                </c:pt>
                <c:pt idx="1">
                  <c:v>89</c:v>
                </c:pt>
                <c:pt idx="2">
                  <c:v>87</c:v>
                </c:pt>
                <c:pt idx="3">
                  <c:v>88</c:v>
                </c:pt>
                <c:pt idx="4">
                  <c:v>79</c:v>
                </c:pt>
                <c:pt idx="5">
                  <c:v>78</c:v>
                </c:pt>
                <c:pt idx="6">
                  <c:v>72</c:v>
                </c:pt>
                <c:pt idx="7">
                  <c:v>80</c:v>
                </c:pt>
                <c:pt idx="8">
                  <c:v>86</c:v>
                </c:pt>
                <c:pt idx="9">
                  <c:v>86</c:v>
                </c:pt>
                <c:pt idx="10">
                  <c:v>84</c:v>
                </c:pt>
                <c:pt idx="11">
                  <c:v>83</c:v>
                </c:pt>
                <c:pt idx="12">
                  <c:v>84</c:v>
                </c:pt>
                <c:pt idx="13">
                  <c:v>82</c:v>
                </c:pt>
                <c:pt idx="14">
                  <c:v>78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88</c:v>
                </c:pt>
                <c:pt idx="19">
                  <c:v>85</c:v>
                </c:pt>
                <c:pt idx="20">
                  <c:v>87</c:v>
                </c:pt>
                <c:pt idx="21">
                  <c:v>92</c:v>
                </c:pt>
                <c:pt idx="22">
                  <c:v>84</c:v>
                </c:pt>
                <c:pt idx="23">
                  <c:v>82</c:v>
                </c:pt>
                <c:pt idx="24">
                  <c:v>79</c:v>
                </c:pt>
                <c:pt idx="25">
                  <c:v>81</c:v>
                </c:pt>
                <c:pt idx="26">
                  <c:v>79</c:v>
                </c:pt>
                <c:pt idx="27">
                  <c:v>77</c:v>
                </c:pt>
                <c:pt idx="28">
                  <c:v>67</c:v>
                </c:pt>
                <c:pt idx="29">
                  <c:v>78</c:v>
                </c:pt>
                <c:pt idx="3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5-480A-8E53-805DD2A99CFA}"/>
            </c:ext>
          </c:extLst>
        </c:ser>
        <c:ser>
          <c:idx val="1"/>
          <c:order val="1"/>
          <c:tx>
            <c:v>Low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Sheet1!$A$1:$A$31</c:f>
              <c:numCache>
                <c:formatCode>m/d/yyyy</c:formatCode>
                <c:ptCount val="31"/>
                <c:pt idx="0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Sheet1!$C$1:$C$31</c:f>
              <c:numCache>
                <c:formatCode>General</c:formatCode>
                <c:ptCount val="31"/>
                <c:pt idx="0">
                  <c:v>71</c:v>
                </c:pt>
                <c:pt idx="1">
                  <c:v>69</c:v>
                </c:pt>
                <c:pt idx="2">
                  <c:v>67</c:v>
                </c:pt>
                <c:pt idx="3">
                  <c:v>72</c:v>
                </c:pt>
                <c:pt idx="4">
                  <c:v>68</c:v>
                </c:pt>
                <c:pt idx="5">
                  <c:v>63</c:v>
                </c:pt>
                <c:pt idx="6">
                  <c:v>66</c:v>
                </c:pt>
                <c:pt idx="7">
                  <c:v>66</c:v>
                </c:pt>
                <c:pt idx="8">
                  <c:v>64</c:v>
                </c:pt>
                <c:pt idx="9">
                  <c:v>67</c:v>
                </c:pt>
                <c:pt idx="10">
                  <c:v>68</c:v>
                </c:pt>
                <c:pt idx="11">
                  <c:v>70</c:v>
                </c:pt>
                <c:pt idx="12">
                  <c:v>70</c:v>
                </c:pt>
                <c:pt idx="13">
                  <c:v>67</c:v>
                </c:pt>
                <c:pt idx="14">
                  <c:v>72</c:v>
                </c:pt>
                <c:pt idx="15">
                  <c:v>69</c:v>
                </c:pt>
                <c:pt idx="16">
                  <c:v>69</c:v>
                </c:pt>
                <c:pt idx="17">
                  <c:v>75</c:v>
                </c:pt>
                <c:pt idx="18">
                  <c:v>73</c:v>
                </c:pt>
                <c:pt idx="19">
                  <c:v>68</c:v>
                </c:pt>
                <c:pt idx="20">
                  <c:v>67</c:v>
                </c:pt>
                <c:pt idx="21">
                  <c:v>73</c:v>
                </c:pt>
                <c:pt idx="22">
                  <c:v>68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62</c:v>
                </c:pt>
                <c:pt idx="27">
                  <c:v>60</c:v>
                </c:pt>
                <c:pt idx="28">
                  <c:v>62</c:v>
                </c:pt>
                <c:pt idx="29">
                  <c:v>60</c:v>
                </c:pt>
                <c:pt idx="3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5-480A-8E53-805DD2A99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429168"/>
        <c:axId val="450387312"/>
      </c:lineChart>
      <c:dateAx>
        <c:axId val="383429168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387312"/>
        <c:crosses val="autoZero"/>
        <c:auto val="1"/>
        <c:lblOffset val="100"/>
        <c:baseTimeUnit val="days"/>
      </c:dateAx>
      <c:valAx>
        <c:axId val="45038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(°F)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429168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166687</xdr:colOff>
      <xdr:row>9</xdr:row>
      <xdr:rowOff>138112</xdr:rowOff>
    </xdr:from>
    <xdr:to>
      <xdr:col>14</xdr:col>
      <xdr:colOff>471487</xdr:colOff>
      <xdr:row>24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D1" sqref="D1:D1048576"/>
    </sheetView>
  </sheetViews>
  <sheetFormatPr defaultRowHeight="15" x14ac:dyDescent="0.25"/>
  <cols>
    <col min="1" max="1" width="9.7109375" bestFit="1" customWidth="1"/>
  </cols>
  <sheetData>
    <row r="1" spans="1:7" x14ac:dyDescent="0.25">
      <c r="A1" s="1">
        <v>42948</v>
      </c>
      <c r="B1">
        <v>91</v>
      </c>
      <c r="C1">
        <v>71</v>
      </c>
      <c r="D1">
        <v>0</v>
      </c>
      <c r="E1">
        <v>0</v>
      </c>
      <c r="F1">
        <v>87</v>
      </c>
      <c r="G1">
        <v>69</v>
      </c>
    </row>
    <row r="2" spans="1:7" x14ac:dyDescent="0.25">
      <c r="A2" s="1">
        <f>A1+1</f>
        <v>42949</v>
      </c>
      <c r="B2">
        <v>89</v>
      </c>
      <c r="C2">
        <v>69</v>
      </c>
      <c r="D2">
        <v>1.37</v>
      </c>
      <c r="E2">
        <v>0</v>
      </c>
      <c r="F2">
        <v>87</v>
      </c>
      <c r="G2">
        <v>69</v>
      </c>
    </row>
    <row r="3" spans="1:7" x14ac:dyDescent="0.25">
      <c r="A3" s="1">
        <f t="shared" ref="A3:A31" si="0">A2+1</f>
        <v>42950</v>
      </c>
      <c r="B3">
        <v>87</v>
      </c>
      <c r="C3">
        <v>67</v>
      </c>
      <c r="D3">
        <v>0</v>
      </c>
      <c r="E3">
        <v>0</v>
      </c>
      <c r="F3">
        <v>87</v>
      </c>
      <c r="G3">
        <v>69</v>
      </c>
    </row>
    <row r="4" spans="1:7" x14ac:dyDescent="0.25">
      <c r="A4" s="1">
        <f t="shared" si="0"/>
        <v>42951</v>
      </c>
      <c r="B4">
        <v>88</v>
      </c>
      <c r="C4">
        <v>72</v>
      </c>
      <c r="D4">
        <v>0</v>
      </c>
      <c r="E4">
        <v>0</v>
      </c>
      <c r="F4">
        <v>87</v>
      </c>
      <c r="G4">
        <v>69</v>
      </c>
    </row>
    <row r="5" spans="1:7" x14ac:dyDescent="0.25">
      <c r="A5" s="1">
        <f t="shared" si="0"/>
        <v>42952</v>
      </c>
      <c r="B5">
        <v>79</v>
      </c>
      <c r="C5">
        <v>68</v>
      </c>
      <c r="D5">
        <v>0.84</v>
      </c>
      <c r="E5">
        <v>0</v>
      </c>
      <c r="F5">
        <v>87</v>
      </c>
      <c r="G5">
        <v>69</v>
      </c>
    </row>
    <row r="6" spans="1:7" x14ac:dyDescent="0.25">
      <c r="A6" s="1">
        <f t="shared" si="0"/>
        <v>42953</v>
      </c>
      <c r="B6">
        <v>78</v>
      </c>
      <c r="C6">
        <v>63</v>
      </c>
      <c r="D6">
        <v>0</v>
      </c>
      <c r="E6">
        <v>0</v>
      </c>
      <c r="F6">
        <v>86</v>
      </c>
      <c r="G6">
        <v>69</v>
      </c>
    </row>
    <row r="7" spans="1:7" x14ac:dyDescent="0.25">
      <c r="A7" s="1">
        <f t="shared" si="0"/>
        <v>42954</v>
      </c>
      <c r="B7">
        <v>72</v>
      </c>
      <c r="C7">
        <v>66</v>
      </c>
      <c r="D7">
        <v>0.54</v>
      </c>
      <c r="E7">
        <v>0</v>
      </c>
      <c r="F7">
        <v>86</v>
      </c>
      <c r="G7">
        <v>69</v>
      </c>
    </row>
    <row r="8" spans="1:7" x14ac:dyDescent="0.25">
      <c r="A8" s="1">
        <f t="shared" si="0"/>
        <v>42955</v>
      </c>
      <c r="B8">
        <v>80</v>
      </c>
      <c r="C8">
        <v>66</v>
      </c>
      <c r="D8">
        <v>0</v>
      </c>
      <c r="E8">
        <v>0</v>
      </c>
      <c r="F8">
        <v>86</v>
      </c>
      <c r="G8">
        <v>69</v>
      </c>
    </row>
    <row r="9" spans="1:7" x14ac:dyDescent="0.25">
      <c r="A9" s="1">
        <f t="shared" si="0"/>
        <v>42956</v>
      </c>
      <c r="B9">
        <v>86</v>
      </c>
      <c r="C9">
        <v>64</v>
      </c>
      <c r="D9">
        <v>0</v>
      </c>
      <c r="E9">
        <v>0</v>
      </c>
      <c r="F9">
        <v>86</v>
      </c>
      <c r="G9">
        <v>69</v>
      </c>
    </row>
    <row r="10" spans="1:7" x14ac:dyDescent="0.25">
      <c r="A10" s="1">
        <f t="shared" si="0"/>
        <v>42957</v>
      </c>
      <c r="B10">
        <v>86</v>
      </c>
      <c r="C10">
        <v>67</v>
      </c>
      <c r="D10">
        <v>0</v>
      </c>
      <c r="E10">
        <v>0</v>
      </c>
      <c r="F10">
        <v>86</v>
      </c>
      <c r="G10">
        <v>69</v>
      </c>
    </row>
    <row r="11" spans="1:7" x14ac:dyDescent="0.25">
      <c r="A11" s="1">
        <f t="shared" si="0"/>
        <v>42958</v>
      </c>
      <c r="B11">
        <v>84</v>
      </c>
      <c r="C11">
        <v>68</v>
      </c>
      <c r="D11">
        <v>0.04</v>
      </c>
      <c r="E11">
        <v>0</v>
      </c>
      <c r="F11">
        <v>86</v>
      </c>
      <c r="G11">
        <v>69</v>
      </c>
    </row>
    <row r="12" spans="1:7" x14ac:dyDescent="0.25">
      <c r="A12" s="1">
        <f t="shared" si="0"/>
        <v>42959</v>
      </c>
      <c r="B12">
        <v>83</v>
      </c>
      <c r="C12">
        <v>70</v>
      </c>
      <c r="D12">
        <v>0.06</v>
      </c>
      <c r="E12">
        <v>0</v>
      </c>
      <c r="F12">
        <v>86</v>
      </c>
      <c r="G12">
        <v>69</v>
      </c>
    </row>
    <row r="13" spans="1:7" x14ac:dyDescent="0.25">
      <c r="A13" s="1">
        <f t="shared" si="0"/>
        <v>42960</v>
      </c>
      <c r="B13">
        <v>84</v>
      </c>
      <c r="C13">
        <v>70</v>
      </c>
      <c r="D13">
        <v>0</v>
      </c>
      <c r="E13">
        <v>0</v>
      </c>
      <c r="F13">
        <v>86</v>
      </c>
      <c r="G13">
        <v>69</v>
      </c>
    </row>
    <row r="14" spans="1:7" x14ac:dyDescent="0.25">
      <c r="A14" s="1">
        <f t="shared" si="0"/>
        <v>42961</v>
      </c>
      <c r="B14">
        <v>82</v>
      </c>
      <c r="C14">
        <v>67</v>
      </c>
      <c r="D14">
        <v>0</v>
      </c>
      <c r="E14">
        <v>0</v>
      </c>
      <c r="F14">
        <v>86</v>
      </c>
      <c r="G14">
        <v>68</v>
      </c>
    </row>
    <row r="15" spans="1:7" x14ac:dyDescent="0.25">
      <c r="A15" s="1">
        <f t="shared" si="0"/>
        <v>42962</v>
      </c>
      <c r="B15">
        <v>78</v>
      </c>
      <c r="C15">
        <v>72</v>
      </c>
      <c r="D15">
        <v>0.14000000000000001</v>
      </c>
      <c r="E15">
        <v>0</v>
      </c>
      <c r="F15">
        <v>86</v>
      </c>
      <c r="G15">
        <v>68</v>
      </c>
    </row>
    <row r="16" spans="1:7" x14ac:dyDescent="0.25">
      <c r="A16" s="1">
        <f t="shared" si="0"/>
        <v>42963</v>
      </c>
      <c r="B16">
        <v>89</v>
      </c>
      <c r="C16">
        <v>69</v>
      </c>
      <c r="D16">
        <v>0</v>
      </c>
      <c r="E16">
        <v>0</v>
      </c>
      <c r="F16">
        <v>86</v>
      </c>
      <c r="G16">
        <v>68</v>
      </c>
    </row>
    <row r="17" spans="1:7" x14ac:dyDescent="0.25">
      <c r="A17" s="1">
        <f t="shared" si="0"/>
        <v>42964</v>
      </c>
      <c r="B17">
        <v>90</v>
      </c>
      <c r="C17">
        <v>69</v>
      </c>
      <c r="D17">
        <v>0</v>
      </c>
      <c r="E17">
        <v>0</v>
      </c>
      <c r="F17">
        <v>85</v>
      </c>
      <c r="G17">
        <v>68</v>
      </c>
    </row>
    <row r="18" spans="1:7" x14ac:dyDescent="0.25">
      <c r="A18" s="1">
        <f t="shared" si="0"/>
        <v>42965</v>
      </c>
      <c r="B18">
        <v>91</v>
      </c>
      <c r="C18">
        <v>75</v>
      </c>
      <c r="D18">
        <v>0.16</v>
      </c>
      <c r="E18">
        <v>0</v>
      </c>
      <c r="F18">
        <v>85</v>
      </c>
      <c r="G18">
        <v>68</v>
      </c>
    </row>
    <row r="19" spans="1:7" x14ac:dyDescent="0.25">
      <c r="A19" s="1">
        <f t="shared" si="0"/>
        <v>42966</v>
      </c>
      <c r="B19">
        <v>88</v>
      </c>
      <c r="C19">
        <v>73</v>
      </c>
      <c r="D19">
        <v>0</v>
      </c>
      <c r="E19">
        <v>0</v>
      </c>
      <c r="F19">
        <v>85</v>
      </c>
      <c r="G19">
        <v>68</v>
      </c>
    </row>
    <row r="20" spans="1:7" x14ac:dyDescent="0.25">
      <c r="A20" s="1">
        <f t="shared" si="0"/>
        <v>42967</v>
      </c>
      <c r="B20">
        <v>85</v>
      </c>
      <c r="C20">
        <v>68</v>
      </c>
      <c r="D20">
        <v>0</v>
      </c>
      <c r="E20">
        <v>0</v>
      </c>
      <c r="F20">
        <v>85</v>
      </c>
      <c r="G20">
        <v>68</v>
      </c>
    </row>
    <row r="21" spans="1:7" x14ac:dyDescent="0.25">
      <c r="A21" s="1">
        <f t="shared" si="0"/>
        <v>42968</v>
      </c>
      <c r="B21">
        <v>87</v>
      </c>
      <c r="C21">
        <v>67</v>
      </c>
      <c r="D21">
        <v>0</v>
      </c>
      <c r="E21">
        <v>0</v>
      </c>
      <c r="F21">
        <v>85</v>
      </c>
      <c r="G21">
        <v>68</v>
      </c>
    </row>
    <row r="22" spans="1:7" x14ac:dyDescent="0.25">
      <c r="A22" s="1">
        <f t="shared" si="0"/>
        <v>42969</v>
      </c>
      <c r="B22">
        <v>92</v>
      </c>
      <c r="C22">
        <v>73</v>
      </c>
      <c r="D22">
        <v>2.06</v>
      </c>
      <c r="E22">
        <v>0</v>
      </c>
      <c r="F22">
        <v>85</v>
      </c>
      <c r="G22">
        <v>67</v>
      </c>
    </row>
    <row r="23" spans="1:7" x14ac:dyDescent="0.25">
      <c r="A23" s="1">
        <f t="shared" si="0"/>
        <v>42970</v>
      </c>
      <c r="B23">
        <v>84</v>
      </c>
      <c r="C23">
        <v>68</v>
      </c>
      <c r="D23">
        <v>0.1</v>
      </c>
      <c r="E23">
        <v>0</v>
      </c>
      <c r="F23">
        <v>85</v>
      </c>
      <c r="G23">
        <v>67</v>
      </c>
    </row>
    <row r="24" spans="1:7" x14ac:dyDescent="0.25">
      <c r="A24" s="1">
        <f t="shared" si="0"/>
        <v>42971</v>
      </c>
      <c r="B24">
        <v>82</v>
      </c>
      <c r="C24">
        <v>65</v>
      </c>
      <c r="D24">
        <v>0</v>
      </c>
      <c r="E24">
        <v>0</v>
      </c>
      <c r="F24">
        <v>84</v>
      </c>
      <c r="G24">
        <v>67</v>
      </c>
    </row>
    <row r="25" spans="1:7" x14ac:dyDescent="0.25">
      <c r="A25" s="1">
        <f t="shared" si="0"/>
        <v>42972</v>
      </c>
      <c r="B25">
        <v>79</v>
      </c>
      <c r="C25">
        <v>65</v>
      </c>
      <c r="D25">
        <v>0</v>
      </c>
      <c r="E25">
        <v>0</v>
      </c>
      <c r="F25">
        <v>84</v>
      </c>
      <c r="G25">
        <v>67</v>
      </c>
    </row>
    <row r="26" spans="1:7" x14ac:dyDescent="0.25">
      <c r="A26" s="1">
        <f t="shared" si="0"/>
        <v>42973</v>
      </c>
      <c r="B26">
        <v>81</v>
      </c>
      <c r="C26">
        <v>65</v>
      </c>
      <c r="D26">
        <v>0</v>
      </c>
      <c r="E26">
        <v>0</v>
      </c>
      <c r="F26">
        <v>84</v>
      </c>
      <c r="G26">
        <v>67</v>
      </c>
    </row>
    <row r="27" spans="1:7" x14ac:dyDescent="0.25">
      <c r="A27" s="1">
        <f t="shared" si="0"/>
        <v>42974</v>
      </c>
      <c r="B27">
        <v>79</v>
      </c>
      <c r="C27">
        <v>62</v>
      </c>
      <c r="D27">
        <v>0</v>
      </c>
      <c r="E27">
        <v>0</v>
      </c>
      <c r="F27">
        <v>84</v>
      </c>
      <c r="G27">
        <v>66</v>
      </c>
    </row>
    <row r="28" spans="1:7" x14ac:dyDescent="0.25">
      <c r="A28" s="1">
        <f t="shared" si="0"/>
        <v>42975</v>
      </c>
      <c r="B28">
        <v>77</v>
      </c>
      <c r="C28">
        <v>60</v>
      </c>
      <c r="D28">
        <v>0</v>
      </c>
      <c r="E28">
        <v>0</v>
      </c>
      <c r="F28">
        <v>84</v>
      </c>
      <c r="G28">
        <v>66</v>
      </c>
    </row>
    <row r="29" spans="1:7" x14ac:dyDescent="0.25">
      <c r="A29" s="1">
        <f t="shared" si="0"/>
        <v>42976</v>
      </c>
      <c r="B29">
        <v>67</v>
      </c>
      <c r="C29">
        <v>62</v>
      </c>
      <c r="D29">
        <v>0.74</v>
      </c>
      <c r="E29">
        <v>0</v>
      </c>
      <c r="F29">
        <v>84</v>
      </c>
      <c r="G29">
        <v>66</v>
      </c>
    </row>
    <row r="30" spans="1:7" x14ac:dyDescent="0.25">
      <c r="A30" s="1">
        <f t="shared" si="0"/>
        <v>42977</v>
      </c>
      <c r="B30">
        <v>78</v>
      </c>
      <c r="C30">
        <v>60</v>
      </c>
      <c r="D30">
        <v>0</v>
      </c>
      <c r="E30">
        <v>0</v>
      </c>
      <c r="F30">
        <v>83</v>
      </c>
      <c r="G30">
        <v>66</v>
      </c>
    </row>
    <row r="31" spans="1:7" ht="15.75" thickBot="1" x14ac:dyDescent="0.3">
      <c r="A31" s="2">
        <f t="shared" si="0"/>
        <v>42978</v>
      </c>
      <c r="B31" s="3">
        <v>84</v>
      </c>
      <c r="C31" s="3">
        <v>66</v>
      </c>
      <c r="D31" s="3">
        <v>0</v>
      </c>
      <c r="E31" s="3">
        <v>0</v>
      </c>
      <c r="F31" s="3">
        <v>83</v>
      </c>
      <c r="G31" s="3">
        <v>66</v>
      </c>
    </row>
    <row r="32" spans="1:7" x14ac:dyDescent="0.25">
      <c r="A32" t="s">
        <v>0</v>
      </c>
      <c r="B32">
        <f>AVERAGE(B1:B31)</f>
        <v>83.225806451612897</v>
      </c>
      <c r="C32">
        <f t="shared" ref="C32:G32" si="1">AVERAGE(C1:C31)</f>
        <v>67.322580645161295</v>
      </c>
      <c r="D32">
        <f t="shared" si="1"/>
        <v>0.19516129032258067</v>
      </c>
      <c r="E32">
        <f t="shared" si="1"/>
        <v>0</v>
      </c>
      <c r="F32">
        <f t="shared" si="1"/>
        <v>85.354838709677423</v>
      </c>
      <c r="G32">
        <f t="shared" si="1"/>
        <v>67.935483870967744</v>
      </c>
    </row>
    <row r="33" spans="1:7" x14ac:dyDescent="0.25">
      <c r="A33" t="s">
        <v>1</v>
      </c>
      <c r="B33">
        <f>MEDIAN(B1:B31)</f>
        <v>84</v>
      </c>
      <c r="C33">
        <f t="shared" ref="C33:G33" si="2">MEDIAN(C1:C31)</f>
        <v>67</v>
      </c>
      <c r="D33">
        <f t="shared" si="2"/>
        <v>0</v>
      </c>
      <c r="E33">
        <f t="shared" si="2"/>
        <v>0</v>
      </c>
      <c r="F33">
        <f t="shared" si="2"/>
        <v>86</v>
      </c>
      <c r="G33">
        <f t="shared" si="2"/>
        <v>68</v>
      </c>
    </row>
    <row r="34" spans="1:7" x14ac:dyDescent="0.25">
      <c r="A34" t="s">
        <v>2</v>
      </c>
      <c r="B34">
        <f>_xlfn.MODE.SNGL(B1:B31)</f>
        <v>84</v>
      </c>
      <c r="C34">
        <f t="shared" ref="C34:G34" si="3">_xlfn.MODE.SNGL(C1:C31)</f>
        <v>67</v>
      </c>
      <c r="D34">
        <f t="shared" si="3"/>
        <v>0</v>
      </c>
      <c r="E34">
        <f t="shared" si="3"/>
        <v>0</v>
      </c>
      <c r="F34">
        <f t="shared" si="3"/>
        <v>86</v>
      </c>
      <c r="G34">
        <f t="shared" si="3"/>
        <v>69</v>
      </c>
    </row>
    <row r="35" spans="1:7" x14ac:dyDescent="0.25">
      <c r="A35" t="s">
        <v>3</v>
      </c>
      <c r="B35">
        <f>_xlfn.STDEV.S(B1:B31)</f>
        <v>5.7370705499081724</v>
      </c>
      <c r="C35">
        <f t="shared" ref="C35:G35" si="4">_xlfn.STDEV.S(C1:C31)</f>
        <v>3.7451043312053272</v>
      </c>
      <c r="D35">
        <f t="shared" si="4"/>
        <v>0.46708222664924093</v>
      </c>
      <c r="E35">
        <f t="shared" si="4"/>
        <v>0</v>
      </c>
      <c r="F35">
        <f t="shared" si="4"/>
        <v>1.1704240569632358</v>
      </c>
      <c r="G35">
        <f t="shared" si="4"/>
        <v>1.12355044007728</v>
      </c>
    </row>
    <row r="36" spans="1:7" x14ac:dyDescent="0.25">
      <c r="A36" t="s">
        <v>4</v>
      </c>
      <c r="B36">
        <f>_xlfn.STDEV.P(B1:B31)</f>
        <v>5.6437786325175452</v>
      </c>
      <c r="C36">
        <f t="shared" ref="C36:G36" si="5">_xlfn.STDEV.P(C1:C31)</f>
        <v>3.6842042671662538</v>
      </c>
      <c r="D36">
        <f t="shared" si="5"/>
        <v>0.45948688750810224</v>
      </c>
      <c r="E36">
        <f t="shared" si="5"/>
        <v>0</v>
      </c>
      <c r="F36">
        <f t="shared" si="5"/>
        <v>1.1513915030693387</v>
      </c>
      <c r="G36">
        <f t="shared" si="5"/>
        <v>1.1052801096136653</v>
      </c>
    </row>
    <row r="37" spans="1:7" x14ac:dyDescent="0.25">
      <c r="A37" t="s">
        <v>5</v>
      </c>
      <c r="B37">
        <f>MIN(B1:B31)</f>
        <v>67</v>
      </c>
      <c r="C37">
        <f t="shared" ref="C37:G37" si="6">MIN(C1:C31)</f>
        <v>60</v>
      </c>
      <c r="D37">
        <f t="shared" si="6"/>
        <v>0</v>
      </c>
      <c r="E37">
        <f t="shared" si="6"/>
        <v>0</v>
      </c>
      <c r="F37">
        <f t="shared" si="6"/>
        <v>83</v>
      </c>
      <c r="G37">
        <f t="shared" si="6"/>
        <v>66</v>
      </c>
    </row>
    <row r="38" spans="1:7" ht="30" x14ac:dyDescent="0.25">
      <c r="A38" s="4" t="s">
        <v>6</v>
      </c>
      <c r="B38">
        <f>SMALL(B1:B31,2)</f>
        <v>72</v>
      </c>
      <c r="C38">
        <f t="shared" ref="C38:G38" si="7">SMALL(C1:C31,2)</f>
        <v>60</v>
      </c>
      <c r="D38">
        <f t="shared" si="7"/>
        <v>0</v>
      </c>
      <c r="E38">
        <f t="shared" si="7"/>
        <v>0</v>
      </c>
      <c r="F38">
        <f t="shared" si="7"/>
        <v>83</v>
      </c>
      <c r="G38">
        <f t="shared" si="7"/>
        <v>66</v>
      </c>
    </row>
    <row r="39" spans="1:7" x14ac:dyDescent="0.25">
      <c r="A39" t="s">
        <v>7</v>
      </c>
      <c r="B39">
        <f>MAX(B1:B31)</f>
        <v>92</v>
      </c>
      <c r="C39">
        <f t="shared" ref="C39:G39" si="8">MAX(C1:C31)</f>
        <v>75</v>
      </c>
      <c r="D39">
        <f t="shared" si="8"/>
        <v>2.06</v>
      </c>
      <c r="E39">
        <f t="shared" si="8"/>
        <v>0</v>
      </c>
      <c r="F39">
        <f t="shared" si="8"/>
        <v>87</v>
      </c>
      <c r="G39">
        <f t="shared" si="8"/>
        <v>69</v>
      </c>
    </row>
    <row r="40" spans="1:7" ht="30" x14ac:dyDescent="0.25">
      <c r="A40" s="4" t="s">
        <v>8</v>
      </c>
      <c r="B40">
        <f>LARGE(B1:B31,2)</f>
        <v>91</v>
      </c>
      <c r="C40">
        <f t="shared" ref="C40:G40" si="9">LARGE(C1:C31,2)</f>
        <v>73</v>
      </c>
      <c r="D40">
        <f t="shared" si="9"/>
        <v>1.37</v>
      </c>
      <c r="E40">
        <f t="shared" si="9"/>
        <v>0</v>
      </c>
      <c r="F40">
        <f t="shared" si="9"/>
        <v>87</v>
      </c>
      <c r="G40">
        <f t="shared" si="9"/>
        <v>69</v>
      </c>
    </row>
    <row r="41" spans="1:7" s="4" customFormat="1" ht="30" x14ac:dyDescent="0.25">
      <c r="A41" s="4" t="s">
        <v>9</v>
      </c>
      <c r="B41" s="4">
        <f>_xlfn.QUARTILE.INC(B1:B31,1)</f>
        <v>79</v>
      </c>
      <c r="C41" s="4">
        <f t="shared" ref="C41:G41" si="10">_xlfn.QUARTILE.INC(C1:C31,1)</f>
        <v>65</v>
      </c>
      <c r="D41" s="4">
        <f t="shared" si="10"/>
        <v>0</v>
      </c>
      <c r="E41" s="4">
        <f t="shared" si="10"/>
        <v>0</v>
      </c>
      <c r="F41" s="4">
        <f t="shared" si="10"/>
        <v>84.5</v>
      </c>
      <c r="G41" s="4">
        <f t="shared" si="10"/>
        <v>67</v>
      </c>
    </row>
    <row r="42" spans="1:7" s="4" customFormat="1" ht="30" x14ac:dyDescent="0.25">
      <c r="A42" s="4" t="s">
        <v>10</v>
      </c>
      <c r="B42" s="4">
        <f>_xlfn.QUARTILE.INC(B1:B31,3)</f>
        <v>87.5</v>
      </c>
      <c r="C42" s="4">
        <f t="shared" ref="C42:G42" si="11">_xlfn.QUARTILE.INC(C1:C31,3)</f>
        <v>69.5</v>
      </c>
      <c r="D42" s="4">
        <f t="shared" si="11"/>
        <v>0.08</v>
      </c>
      <c r="E42" s="4">
        <f t="shared" si="11"/>
        <v>0</v>
      </c>
      <c r="F42" s="4">
        <f t="shared" si="11"/>
        <v>86</v>
      </c>
      <c r="G42" s="4">
        <f t="shared" si="11"/>
        <v>69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dcterms:created xsi:type="dcterms:W3CDTF">2017-09-11T13:33:52Z</dcterms:created>
  <dcterms:modified xsi:type="dcterms:W3CDTF">2017-09-11T17:49:06Z</dcterms:modified>
</cp:coreProperties>
</file>