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5180" windowHeight="11580" activeTab="1"/>
  </bookViews>
  <sheets>
    <sheet name="Sheet1" sheetId="1" r:id="rId1"/>
    <sheet name="DTree" sheetId="2" r:id="rId2"/>
    <sheet name="GiniGain" sheetId="3" r:id="rId3"/>
    <sheet name="HandGain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<sst xmlns="http://schemas.openxmlformats.org/spreadsheetml/2006/main" count="32" uniqueCount="18">
  <si>
    <t>counts</t>
  </si>
  <si>
    <t>total</t>
  </si>
  <si>
    <t>pcts</t>
  </si>
  <si>
    <t>mult</t>
  </si>
  <si>
    <t>weighted ave</t>
  </si>
  <si>
    <t>total inst</t>
  </si>
  <si>
    <t>Leaf</t>
  </si>
  <si>
    <t>Class A</t>
  </si>
  <si>
    <t>Class B</t>
  </si>
  <si>
    <t>Pct A</t>
  </si>
  <si>
    <t>Total</t>
  </si>
  <si>
    <t>Pct of all A</t>
  </si>
  <si>
    <t>Num Inst</t>
  </si>
  <si>
    <t>Pct of All Inst</t>
  </si>
  <si>
    <t>Cum Pct A</t>
  </si>
  <si>
    <t>Cum Pct Inst</t>
  </si>
  <si>
    <t>With Gini Splits</t>
  </si>
  <si>
    <t>with hand splits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</si>
</sst>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 Chart Class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DTree!$H$2</c:f>
              <c:strCache>
                <c:ptCount val="1"/>
                <c:pt idx="0">
                  <c:v>Cum Pct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DTree!$I$3:$I$9</c:f>
              <c:numCache>
                <c:ptCount val="7"/>
                <c:pt idx="0">
                  <c:v>0.07333333333333333</c:v>
                </c:pt>
                <c:pt idx="1">
                  <c:v>0.4733333333333334</c:v>
                </c:pt>
                <c:pt idx="2">
                  <c:v>0.6466666666666667</c:v>
                </c:pt>
                <c:pt idx="3">
                  <c:v>0.68</c:v>
                </c:pt>
                <c:pt idx="4">
                  <c:v>0.7000000000000001</c:v>
                </c:pt>
                <c:pt idx="5">
                  <c:v>0.76</c:v>
                </c:pt>
                <c:pt idx="6">
                  <c:v>1</c:v>
                </c:pt>
              </c:numCache>
            </c:numRef>
          </c:xVal>
          <c:yVal>
            <c:numRef>
              <c:f>DTree!$H$3:$H$9</c:f>
              <c:numCache>
                <c:ptCount val="7"/>
                <c:pt idx="0">
                  <c:v>0.11</c:v>
                </c:pt>
                <c:pt idx="1">
                  <c:v>0.7</c:v>
                </c:pt>
                <c:pt idx="2">
                  <c:v>0.9299999999999999</c:v>
                </c:pt>
                <c:pt idx="3">
                  <c:v>0.97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21505193"/>
        <c:axId val="59329010"/>
      </c:scatterChart>
      <c:valAx>
        <c:axId val="2150519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Cummul Pct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9010"/>
        <c:crosses val="autoZero"/>
        <c:crossBetween val="midCat"/>
        <c:dispUnits/>
      </c:valAx>
      <c:valAx>
        <c:axId val="593290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Cummul Pct Class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05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Hand Gain Class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DTree!$H$14</c:f>
              <c:strCache>
                <c:ptCount val="1"/>
                <c:pt idx="0">
                  <c:v>Cum Pct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DTree!$I$15:$I$21</c:f>
              <c:numCache>
                <c:ptCount val="7"/>
                <c:pt idx="0">
                  <c:v>0.22666666666666666</c:v>
                </c:pt>
                <c:pt idx="1">
                  <c:v>0.38</c:v>
                </c:pt>
                <c:pt idx="2">
                  <c:v>0.5933333333333334</c:v>
                </c:pt>
                <c:pt idx="3">
                  <c:v>0.7133333333333334</c:v>
                </c:pt>
                <c:pt idx="4">
                  <c:v>0.8200000000000001</c:v>
                </c:pt>
                <c:pt idx="5">
                  <c:v>0.9333333333333333</c:v>
                </c:pt>
                <c:pt idx="6">
                  <c:v>1</c:v>
                </c:pt>
              </c:numCache>
            </c:numRef>
          </c:xVal>
          <c:yVal>
            <c:numRef>
              <c:f>DTree!$H$15:$H$21</c:f>
              <c:numCache>
                <c:ptCount val="7"/>
                <c:pt idx="0">
                  <c:v>0.29</c:v>
                </c:pt>
                <c:pt idx="1">
                  <c:v>0.45999999999999996</c:v>
                </c:pt>
                <c:pt idx="2">
                  <c:v>0.69</c:v>
                </c:pt>
                <c:pt idx="3">
                  <c:v>0.8099999999999999</c:v>
                </c:pt>
                <c:pt idx="4">
                  <c:v>0.8999999999999999</c:v>
                </c:pt>
                <c:pt idx="5">
                  <c:v>0.9799999999999999</c:v>
                </c:pt>
                <c:pt idx="6">
                  <c:v>0.9999999999999999</c:v>
                </c:pt>
              </c:numCache>
            </c:numRef>
          </c:yVal>
          <c:smooth val="0"/>
        </c:ser>
        <c:axId val="64199043"/>
        <c:axId val="40920476"/>
      </c:scatterChart>
      <c:valAx>
        <c:axId val="6419904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Cummul Pct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0476"/>
        <c:crosses val="autoZero"/>
        <c:crossBetween val="midCat"/>
        <c:dispUnits/>
      </c:valAx>
      <c:valAx>
        <c:axId val="409204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Cummul Pct Class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D1">
      <selection activeCell="O5" sqref="O5"/>
    </sheetView>
  </sheetViews>
  <sheetFormatPr defaultColWidth="9.140625" defaultRowHeight="12.75"/>
  <sheetData>
    <row r="1" spans="1:10" ht="12.75">
      <c r="A1">
        <f>45/196</f>
        <v>0.22959183673469388</v>
      </c>
      <c r="H1">
        <f>100/150</f>
        <v>0.6666666666666666</v>
      </c>
      <c r="I1">
        <f>50/150</f>
        <v>0.3333333333333333</v>
      </c>
      <c r="J1">
        <f>H1*I1</f>
        <v>0.2222222222222222</v>
      </c>
    </row>
    <row r="2" spans="7:20" ht="12.75">
      <c r="G2" t="s">
        <v>0</v>
      </c>
      <c r="I2" t="s">
        <v>1</v>
      </c>
      <c r="J2" t="s">
        <v>2</v>
      </c>
      <c r="L2" t="s">
        <v>3</v>
      </c>
      <c r="M2" t="s">
        <v>0</v>
      </c>
      <c r="O2" t="s">
        <v>1</v>
      </c>
      <c r="P2" t="s">
        <v>2</v>
      </c>
      <c r="R2" t="s">
        <v>3</v>
      </c>
      <c r="S2" t="s">
        <v>5</v>
      </c>
      <c r="T2" t="s">
        <v>4</v>
      </c>
    </row>
    <row r="3" spans="1:20" ht="12.75">
      <c r="A3">
        <v>0.25</v>
      </c>
      <c r="B3">
        <f>10/14</f>
        <v>0.7142857142857143</v>
      </c>
      <c r="C3">
        <v>0</v>
      </c>
      <c r="D3">
        <f>4/14</f>
        <v>0.2857142857142857</v>
      </c>
      <c r="E3">
        <f>A3*B3+C3*D3</f>
        <v>0.17857142857142858</v>
      </c>
      <c r="G3">
        <v>63</v>
      </c>
      <c r="H3">
        <v>38</v>
      </c>
      <c r="I3">
        <f>G3+H3</f>
        <v>101</v>
      </c>
      <c r="J3">
        <f>G3/I3</f>
        <v>0.6237623762376238</v>
      </c>
      <c r="K3">
        <f>H3/I3</f>
        <v>0.37623762376237624</v>
      </c>
      <c r="L3">
        <f>J3*K3</f>
        <v>0.23468287422801687</v>
      </c>
      <c r="M3">
        <v>37</v>
      </c>
      <c r="N3">
        <v>12</v>
      </c>
      <c r="O3">
        <f>M3+N3</f>
        <v>49</v>
      </c>
      <c r="P3">
        <f>M3/O3</f>
        <v>0.7551020408163265</v>
      </c>
      <c r="Q3">
        <f>N3/O3</f>
        <v>0.24489795918367346</v>
      </c>
      <c r="R3">
        <f>P3*Q3</f>
        <v>0.18492294877134527</v>
      </c>
      <c r="S3">
        <f>I3+O3</f>
        <v>150</v>
      </c>
      <c r="T3">
        <f>L3*I3/S3+R3*O3/S3</f>
        <v>0.21842796524550415</v>
      </c>
    </row>
    <row r="4" spans="1:20" ht="12.75">
      <c r="A4">
        <f>15/64</f>
        <v>0.234375</v>
      </c>
      <c r="B4">
        <f>8/14</f>
        <v>0.5714285714285714</v>
      </c>
      <c r="C4">
        <f>8/36</f>
        <v>0.2222222222222222</v>
      </c>
      <c r="D4">
        <f>6/14</f>
        <v>0.42857142857142855</v>
      </c>
      <c r="E4">
        <f>A4*B4+C4*D4</f>
        <v>0.22916666666666666</v>
      </c>
      <c r="G4">
        <v>4</v>
      </c>
      <c r="H4">
        <v>37</v>
      </c>
      <c r="I4">
        <f>G4+H4</f>
        <v>41</v>
      </c>
      <c r="J4">
        <f>G4/I4</f>
        <v>0.0975609756097561</v>
      </c>
      <c r="K4">
        <f>H4/I4</f>
        <v>0.9024390243902439</v>
      </c>
      <c r="L4">
        <f>J4*K4</f>
        <v>0.08804283164782868</v>
      </c>
      <c r="M4">
        <v>59</v>
      </c>
      <c r="N4">
        <v>1</v>
      </c>
      <c r="O4">
        <f>M4+N4</f>
        <v>60</v>
      </c>
      <c r="P4">
        <f>M4/O4</f>
        <v>0.9833333333333333</v>
      </c>
      <c r="Q4">
        <f>N4/O4</f>
        <v>0.016666666666666666</v>
      </c>
      <c r="R4">
        <f>P4*Q4</f>
        <v>0.016388888888888887</v>
      </c>
      <c r="S4">
        <f>I4+O4</f>
        <v>101</v>
      </c>
      <c r="T4">
        <f>L4*I4/S4+R4*O4/S4</f>
        <v>0.045476132979151575</v>
      </c>
    </row>
    <row r="5" spans="7:20" ht="12.75">
      <c r="G5">
        <v>25</v>
      </c>
      <c r="H5">
        <v>4</v>
      </c>
      <c r="I5">
        <f>G5+H5</f>
        <v>29</v>
      </c>
      <c r="J5">
        <f>G5/I5</f>
        <v>0.8620689655172413</v>
      </c>
      <c r="K5">
        <f>H5/I5</f>
        <v>0.13793103448275862</v>
      </c>
      <c r="L5">
        <f>J5*K5</f>
        <v>0.11890606420927466</v>
      </c>
      <c r="M5">
        <v>12</v>
      </c>
      <c r="N5">
        <v>8</v>
      </c>
      <c r="O5">
        <f>M5+N5</f>
        <v>20</v>
      </c>
      <c r="P5">
        <f>M5/O5</f>
        <v>0.6</v>
      </c>
      <c r="Q5">
        <f>N5/O5</f>
        <v>0.4</v>
      </c>
      <c r="R5">
        <f>P5*Q5</f>
        <v>0.24</v>
      </c>
      <c r="S5">
        <f>I5+O5</f>
        <v>49</v>
      </c>
      <c r="T5">
        <f>L5*I5/S5+R5*O5/S5</f>
        <v>0.16833216045038704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40" sqref="D40"/>
    </sheetView>
  </sheetViews>
  <sheetFormatPr defaultColWidth="9.140625" defaultRowHeight="12.75"/>
  <sheetData>
    <row r="1" ht="12.75">
      <c r="A1" t="s">
        <v>16</v>
      </c>
    </row>
    <row r="2" spans="1:9" ht="12.75">
      <c r="A2" t="s">
        <v>6</v>
      </c>
      <c r="B2" t="s">
        <v>7</v>
      </c>
      <c r="C2" t="s">
        <v>8</v>
      </c>
      <c r="D2" t="s">
        <v>9</v>
      </c>
      <c r="E2" t="s">
        <v>12</v>
      </c>
      <c r="F2" t="s">
        <v>11</v>
      </c>
      <c r="G2" t="s">
        <v>13</v>
      </c>
      <c r="H2" t="s">
        <v>14</v>
      </c>
      <c r="I2" t="s">
        <v>15</v>
      </c>
    </row>
    <row r="3" spans="1:9" ht="12.75">
      <c r="A3">
        <v>7</v>
      </c>
      <c r="B3">
        <v>11</v>
      </c>
      <c r="C3">
        <v>0</v>
      </c>
      <c r="D3">
        <f>B3/(B3+C3)</f>
        <v>1</v>
      </c>
      <c r="E3">
        <f>B3+C3</f>
        <v>11</v>
      </c>
      <c r="F3">
        <f>B3/$B$10</f>
        <v>0.11</v>
      </c>
      <c r="G3">
        <f>E3/$E$10</f>
        <v>0.07333333333333333</v>
      </c>
      <c r="H3">
        <f>F3</f>
        <v>0.11</v>
      </c>
      <c r="I3">
        <f>G3</f>
        <v>0.07333333333333333</v>
      </c>
    </row>
    <row r="4" spans="1:9" ht="12.75">
      <c r="A4">
        <v>1</v>
      </c>
      <c r="B4">
        <v>59</v>
      </c>
      <c r="C4">
        <v>1</v>
      </c>
      <c r="D4">
        <f>B4/(B4+C4)</f>
        <v>0.9833333333333333</v>
      </c>
      <c r="E4">
        <f>B4+C4</f>
        <v>60</v>
      </c>
      <c r="F4">
        <f>B4/$B$10</f>
        <v>0.59</v>
      </c>
      <c r="G4">
        <f>E4/$E$10</f>
        <v>0.4</v>
      </c>
      <c r="H4">
        <f>H3+F4</f>
        <v>0.7</v>
      </c>
      <c r="I4">
        <f>I3+G4</f>
        <v>0.4733333333333334</v>
      </c>
    </row>
    <row r="5" spans="1:9" ht="12.75">
      <c r="A5">
        <v>5</v>
      </c>
      <c r="B5">
        <v>23</v>
      </c>
      <c r="C5">
        <v>3</v>
      </c>
      <c r="D5">
        <f>B5/(B5+C5)</f>
        <v>0.8846153846153846</v>
      </c>
      <c r="E5">
        <f>B5+C5</f>
        <v>26</v>
      </c>
      <c r="F5">
        <f>B5/$B$10</f>
        <v>0.23</v>
      </c>
      <c r="G5">
        <f>E5/$E$10</f>
        <v>0.17333333333333334</v>
      </c>
      <c r="H5">
        <f>H4+F5</f>
        <v>0.9299999999999999</v>
      </c>
      <c r="I5">
        <f>I4+G5</f>
        <v>0.6466666666666667</v>
      </c>
    </row>
    <row r="6" spans="1:9" ht="12.75">
      <c r="A6">
        <v>3</v>
      </c>
      <c r="B6">
        <v>4</v>
      </c>
      <c r="C6">
        <v>1</v>
      </c>
      <c r="D6">
        <f>B6/(B6+C6)</f>
        <v>0.8</v>
      </c>
      <c r="E6">
        <f>B6+C6</f>
        <v>5</v>
      </c>
      <c r="F6">
        <f>B6/$B$10</f>
        <v>0.04</v>
      </c>
      <c r="G6">
        <f>E6/$E$10</f>
        <v>0.03333333333333333</v>
      </c>
      <c r="H6">
        <f>H5+F6</f>
        <v>0.97</v>
      </c>
      <c r="I6">
        <f>I5+G6</f>
        <v>0.68</v>
      </c>
    </row>
    <row r="7" spans="1:9" ht="12.75">
      <c r="A7">
        <v>4</v>
      </c>
      <c r="B7">
        <v>2</v>
      </c>
      <c r="C7">
        <v>1</v>
      </c>
      <c r="D7">
        <f>B7/(B7+C7)</f>
        <v>0.6666666666666666</v>
      </c>
      <c r="E7">
        <f>B7+C7</f>
        <v>3</v>
      </c>
      <c r="F7">
        <f>B7/$B$10</f>
        <v>0.02</v>
      </c>
      <c r="G7">
        <f>E7/$E$10</f>
        <v>0.02</v>
      </c>
      <c r="H7">
        <f>H6+F7</f>
        <v>0.99</v>
      </c>
      <c r="I7">
        <f>I6+G7</f>
        <v>0.7000000000000001</v>
      </c>
    </row>
    <row r="8" spans="1:9" ht="12.75">
      <c r="A8">
        <v>6</v>
      </c>
      <c r="B8">
        <v>1</v>
      </c>
      <c r="C8">
        <v>8</v>
      </c>
      <c r="D8">
        <f>B8/(B8+C8)</f>
        <v>0.1111111111111111</v>
      </c>
      <c r="E8">
        <f>B8+C8</f>
        <v>9</v>
      </c>
      <c r="F8">
        <f>B8/$B$10</f>
        <v>0.01</v>
      </c>
      <c r="G8">
        <f>E8/$E$10</f>
        <v>0.06</v>
      </c>
      <c r="H8">
        <f>H7+F8</f>
        <v>1</v>
      </c>
      <c r="I8">
        <f>I7+G8</f>
        <v>0.76</v>
      </c>
    </row>
    <row r="9" spans="1:9" ht="12.75">
      <c r="A9">
        <v>2</v>
      </c>
      <c r="B9">
        <v>0</v>
      </c>
      <c r="C9">
        <v>36</v>
      </c>
      <c r="D9">
        <f>B9/(B9+C9)</f>
        <v>0</v>
      </c>
      <c r="E9">
        <f>B9+C9</f>
        <v>36</v>
      </c>
      <c r="F9">
        <f>B9/$B$10</f>
        <v>0</v>
      </c>
      <c r="G9">
        <f>E9/$E$10</f>
        <v>0.24</v>
      </c>
      <c r="H9">
        <f>H8+F9</f>
        <v>1</v>
      </c>
      <c r="I9">
        <f>I8+G9</f>
        <v>1</v>
      </c>
    </row>
    <row r="10" spans="1:5" ht="12.75">
      <c r="A10" t="s">
        <v>10</v>
      </c>
      <c r="B10">
        <f>SUM(B3:B9)</f>
        <v>100</v>
      </c>
      <c r="C10">
        <f>SUM(C3:C9)</f>
        <v>50</v>
      </c>
      <c r="E10">
        <f>SUM(E3:E9)</f>
        <v>150</v>
      </c>
    </row>
    <row r="13" ht="12.75">
      <c r="A13" t="s">
        <v>17</v>
      </c>
    </row>
    <row r="14" spans="1:9" ht="12.75">
      <c r="A14" t="s">
        <v>6</v>
      </c>
      <c r="B14" t="s">
        <v>7</v>
      </c>
      <c r="C14" t="s">
        <v>8</v>
      </c>
      <c r="D14" t="s">
        <v>9</v>
      </c>
      <c r="E14" t="s">
        <v>12</v>
      </c>
      <c r="F14" t="s">
        <v>11</v>
      </c>
      <c r="G14" t="s">
        <v>13</v>
      </c>
      <c r="H14" t="s">
        <v>14</v>
      </c>
      <c r="I14" t="s">
        <v>15</v>
      </c>
    </row>
    <row r="15" spans="1:9" ht="12.75">
      <c r="A15">
        <v>7</v>
      </c>
      <c r="B15">
        <v>29</v>
      </c>
      <c r="C15">
        <v>5</v>
      </c>
      <c r="D15">
        <f>B15/(B15+C15)</f>
        <v>0.8529411764705882</v>
      </c>
      <c r="E15">
        <f>B15+C15</f>
        <v>34</v>
      </c>
      <c r="F15">
        <f>B15/$B$10</f>
        <v>0.29</v>
      </c>
      <c r="G15">
        <f>E15/$E$10</f>
        <v>0.22666666666666666</v>
      </c>
      <c r="H15">
        <f>F15</f>
        <v>0.29</v>
      </c>
      <c r="I15">
        <f>G15</f>
        <v>0.22666666666666666</v>
      </c>
    </row>
    <row r="16" spans="1:9" ht="12.75">
      <c r="A16">
        <v>1</v>
      </c>
      <c r="B16">
        <v>17</v>
      </c>
      <c r="C16">
        <v>6</v>
      </c>
      <c r="D16">
        <f>B16/(B16+C16)</f>
        <v>0.7391304347826086</v>
      </c>
      <c r="E16">
        <f>B16+C16</f>
        <v>23</v>
      </c>
      <c r="F16">
        <f>B16/$B$10</f>
        <v>0.17</v>
      </c>
      <c r="G16">
        <f>E16/$E$10</f>
        <v>0.15333333333333332</v>
      </c>
      <c r="H16">
        <f>H15+F16</f>
        <v>0.45999999999999996</v>
      </c>
      <c r="I16">
        <f>I15+G16</f>
        <v>0.38</v>
      </c>
    </row>
    <row r="17" spans="1:9" ht="12.75">
      <c r="A17">
        <v>4</v>
      </c>
      <c r="B17">
        <v>23</v>
      </c>
      <c r="C17">
        <v>9</v>
      </c>
      <c r="D17">
        <f>B17/(B17+C17)</f>
        <v>0.71875</v>
      </c>
      <c r="E17">
        <f>B17+C17</f>
        <v>32</v>
      </c>
      <c r="F17">
        <f>B17/$B$10</f>
        <v>0.23</v>
      </c>
      <c r="G17">
        <f>E17/$E$10</f>
        <v>0.21333333333333335</v>
      </c>
      <c r="H17">
        <f>H16+F17</f>
        <v>0.69</v>
      </c>
      <c r="I17">
        <f>I16+G17</f>
        <v>0.5933333333333334</v>
      </c>
    </row>
    <row r="18" spans="1:9" ht="12.75">
      <c r="A18">
        <v>5</v>
      </c>
      <c r="B18">
        <v>12</v>
      </c>
      <c r="C18">
        <v>6</v>
      </c>
      <c r="D18">
        <f>B18/(B18+C18)</f>
        <v>0.6666666666666666</v>
      </c>
      <c r="E18">
        <f>B18+C18</f>
        <v>18</v>
      </c>
      <c r="F18">
        <f>B18/$B$10</f>
        <v>0.12</v>
      </c>
      <c r="G18">
        <f>E18/$E$10</f>
        <v>0.12</v>
      </c>
      <c r="H18">
        <f>H17+F18</f>
        <v>0.8099999999999999</v>
      </c>
      <c r="I18">
        <f>I17+G18</f>
        <v>0.7133333333333334</v>
      </c>
    </row>
    <row r="19" spans="1:9" ht="12.75">
      <c r="A19">
        <v>3</v>
      </c>
      <c r="B19">
        <v>9</v>
      </c>
      <c r="C19">
        <v>7</v>
      </c>
      <c r="D19">
        <f>B19/(B19+C19)</f>
        <v>0.5625</v>
      </c>
      <c r="E19">
        <f>B19+C19</f>
        <v>16</v>
      </c>
      <c r="F19">
        <f>B19/$B$10</f>
        <v>0.09</v>
      </c>
      <c r="G19">
        <f>E19/$E$10</f>
        <v>0.10666666666666667</v>
      </c>
      <c r="H19">
        <f>H18+F19</f>
        <v>0.8999999999999999</v>
      </c>
      <c r="I19">
        <f>I18+G19</f>
        <v>0.8200000000000001</v>
      </c>
    </row>
    <row r="20" spans="1:9" ht="12.75">
      <c r="A20">
        <v>6</v>
      </c>
      <c r="B20">
        <v>8</v>
      </c>
      <c r="C20">
        <v>9</v>
      </c>
      <c r="D20">
        <f>B20/(B20+C20)</f>
        <v>0.47058823529411764</v>
      </c>
      <c r="E20">
        <f>B20+C20</f>
        <v>17</v>
      </c>
      <c r="F20">
        <f>B20/$B$10</f>
        <v>0.08</v>
      </c>
      <c r="G20">
        <f>E20/$E$10</f>
        <v>0.11333333333333333</v>
      </c>
      <c r="H20">
        <f>H19+F20</f>
        <v>0.9799999999999999</v>
      </c>
      <c r="I20">
        <f>I19+G20</f>
        <v>0.9333333333333333</v>
      </c>
    </row>
    <row r="21" spans="1:9" ht="12.75">
      <c r="A21">
        <v>2</v>
      </c>
      <c r="B21">
        <v>2</v>
      </c>
      <c r="C21">
        <v>8</v>
      </c>
      <c r="D21">
        <f>B21/(B21+C21)</f>
        <v>0.2</v>
      </c>
      <c r="E21">
        <f>B21+C21</f>
        <v>10</v>
      </c>
      <c r="F21">
        <f>B21/$B$10</f>
        <v>0.02</v>
      </c>
      <c r="G21">
        <f>E21/$E$10</f>
        <v>0.06666666666666667</v>
      </c>
      <c r="H21">
        <f>H20+F21</f>
        <v>0.9999999999999999</v>
      </c>
      <c r="I21">
        <f>I20+G21</f>
        <v>1</v>
      </c>
    </row>
    <row r="22" spans="1:5" ht="12.75">
      <c r="A22" t="s">
        <v>10</v>
      </c>
      <c r="B22">
        <f>SUM(B15:B21)</f>
        <v>100</v>
      </c>
      <c r="C22">
        <f>SUM(C15:C21)</f>
        <v>50</v>
      </c>
      <c r="E22">
        <f>SUM(E15:E21)</f>
        <v>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Redmond</dc:creator>
  <cp:keywords/>
  <dc:description/>
  <cp:lastModifiedBy>Mike Redmond</cp:lastModifiedBy>
  <cp:lastPrinted>2005-07-19T18:55:46Z</cp:lastPrinted>
  <dcterms:created xsi:type="dcterms:W3CDTF">2005-07-19T17:57:56Z</dcterms:created>
  <dcterms:modified xsi:type="dcterms:W3CDTF">2005-07-19T18:57:06Z</dcterms:modified>
  <cp:category/>
  <cp:version/>
  <cp:contentType/>
  <cp:contentStatus/>
</cp:coreProperties>
</file>